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alance Sheet\FOR WEB UPLOAD\June 2023\"/>
    </mc:Choice>
  </mc:AlternateContent>
  <bookViews>
    <workbookView xWindow="0" yWindow="0" windowWidth="23040" windowHeight="8496"/>
  </bookViews>
  <sheets>
    <sheet name="CARAGA" sheetId="1" r:id="rId1"/>
  </sheets>
  <externalReferences>
    <externalReference r:id="rId2"/>
    <externalReference r:id="rId3"/>
    <externalReference r:id="rId4"/>
    <externalReference r:id="rId5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CARAGA!$A$1:$K$79</definedName>
    <definedName name="_xlnm.Print_Titles" localSheetId="0">CARAGA!$1:$6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J82" i="1"/>
  <c r="I82" i="1"/>
  <c r="H82" i="1"/>
  <c r="G82" i="1"/>
  <c r="F82" i="1"/>
  <c r="E82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5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8" i="1"/>
  <c r="K37" i="1"/>
  <c r="K36" i="1"/>
  <c r="K35" i="1"/>
  <c r="K34" i="1"/>
  <c r="K33" i="1"/>
  <c r="K32" i="1"/>
  <c r="K31" i="1"/>
  <c r="K27" i="1"/>
  <c r="K25" i="1"/>
  <c r="K24" i="1"/>
  <c r="K23" i="1"/>
  <c r="K22" i="1"/>
  <c r="K21" i="1"/>
  <c r="K20" i="1"/>
  <c r="K19" i="1"/>
  <c r="K17" i="1"/>
  <c r="K16" i="1"/>
  <c r="K15" i="1"/>
  <c r="K14" i="1"/>
  <c r="K13" i="1"/>
  <c r="K12" i="1"/>
  <c r="K11" i="1"/>
  <c r="C5" i="1"/>
  <c r="K79" i="1" l="1"/>
  <c r="K82" i="1" s="1"/>
</calcChain>
</file>

<file path=xl/sharedStrings.xml><?xml version="1.0" encoding="utf-8"?>
<sst xmlns="http://schemas.openxmlformats.org/spreadsheetml/2006/main" count="83" uniqueCount="79">
  <si>
    <t xml:space="preserve">Republic of the Philippines
</t>
  </si>
  <si>
    <t xml:space="preserve">National Electrification Administration
</t>
  </si>
  <si>
    <t>Consolidated SFP for Region XIII</t>
  </si>
  <si>
    <t>Particulars</t>
  </si>
  <si>
    <t>ANECO</t>
  </si>
  <si>
    <t>ASELCO</t>
  </si>
  <si>
    <t>SURNECO</t>
  </si>
  <si>
    <t>SIARELCO</t>
  </si>
  <si>
    <t>DIELCO</t>
  </si>
  <si>
    <t>SURSECO I</t>
  </si>
  <si>
    <t>SURSECO II</t>
  </si>
  <si>
    <t>TOTAL</t>
  </si>
  <si>
    <r>
      <rPr>
        <b/>
        <sz val="8"/>
        <color rgb="FF000000"/>
        <rFont val="Segoe UI"/>
        <family val="2"/>
      </rPr>
      <t>ASSETS</t>
    </r>
  </si>
  <si>
    <r>
      <rPr>
        <b/>
        <sz val="8"/>
        <color rgb="FF000000"/>
        <rFont val="Segoe UI"/>
        <family val="2"/>
      </rPr>
      <t>Non Current Assets</t>
    </r>
  </si>
  <si>
    <r>
      <rPr>
        <sz val="8"/>
        <color rgb="FF000000"/>
        <rFont val="Segoe UI"/>
        <family val="2"/>
      </rPr>
      <t>Distribution Utility Plant and Equipment, net</t>
    </r>
  </si>
  <si>
    <r>
      <rPr>
        <sz val="8"/>
        <color rgb="FF000000"/>
        <rFont val="Segoe UI"/>
        <family val="2"/>
      </rPr>
      <t>Distribution Utility Plant and Equipment - SFP, net</t>
    </r>
  </si>
  <si>
    <r>
      <rPr>
        <sz val="8"/>
        <color rgb="FF000000"/>
        <rFont val="Segoe UI"/>
        <family val="2"/>
      </rPr>
      <t>Generation Plant (Regular), net</t>
    </r>
  </si>
  <si>
    <r>
      <rPr>
        <sz val="8"/>
        <color rgb="FF000000"/>
        <rFont val="Segoe UI"/>
        <family val="2"/>
      </rPr>
      <t>Generation Plant (SFP), net</t>
    </r>
  </si>
  <si>
    <r>
      <rPr>
        <sz val="8"/>
        <color rgb="FF000000"/>
        <rFont val="Segoe UI"/>
        <family val="2"/>
      </rPr>
      <t>Restricted Fund</t>
    </r>
  </si>
  <si>
    <r>
      <rPr>
        <sz val="8"/>
        <color rgb="FF000000"/>
        <rFont val="Segoe UI"/>
        <family val="2"/>
      </rPr>
      <t>Other Non Current Assets</t>
    </r>
  </si>
  <si>
    <r>
      <rPr>
        <b/>
        <sz val="8"/>
        <color rgb="FF000000"/>
        <rFont val="Segoe UI"/>
        <family val="2"/>
      </rPr>
      <t>TOTAL NON CURRENT ASSETS</t>
    </r>
  </si>
  <si>
    <r>
      <rPr>
        <b/>
        <sz val="8"/>
        <color rgb="FF000000"/>
        <rFont val="Segoe UI"/>
        <family val="2"/>
      </rPr>
      <t>Current Assets</t>
    </r>
  </si>
  <si>
    <r>
      <rPr>
        <sz val="8"/>
        <color rgb="FF000000"/>
        <rFont val="Segoe UI"/>
        <family val="2"/>
      </rPr>
      <t>Cash &amp; Cash Equivalents</t>
    </r>
  </si>
  <si>
    <r>
      <rPr>
        <sz val="8"/>
        <color rgb="FF000000"/>
        <rFont val="Segoe UI"/>
        <family val="2"/>
      </rPr>
      <t>Notes Receivable</t>
    </r>
  </si>
  <si>
    <r>
      <rPr>
        <sz val="8"/>
        <color rgb="FF000000"/>
        <rFont val="Segoe UI"/>
        <family val="2"/>
      </rPr>
      <t>Consumer Account Receivable, net</t>
    </r>
  </si>
  <si>
    <r>
      <rPr>
        <sz val="8"/>
        <color rgb="FF000000"/>
        <rFont val="Segoe UI"/>
        <family val="2"/>
      </rPr>
      <t>Other Accounts Receivables, net</t>
    </r>
  </si>
  <si>
    <r>
      <rPr>
        <sz val="8"/>
        <color rgb="FF000000"/>
        <rFont val="Segoe UI"/>
        <family val="2"/>
      </rPr>
      <t>Materials and Supplies, net</t>
    </r>
  </si>
  <si>
    <r>
      <rPr>
        <sz val="8"/>
        <color rgb="FF000000"/>
        <rFont val="Segoe UI"/>
        <family val="2"/>
      </rPr>
      <t>Other Current Assets</t>
    </r>
  </si>
  <si>
    <r>
      <rPr>
        <b/>
        <sz val="8"/>
        <color rgb="FF000000"/>
        <rFont val="Segoe UI"/>
        <family val="2"/>
      </rPr>
      <t>TOTAL CURRENT ASSETS</t>
    </r>
  </si>
  <si>
    <t/>
  </si>
  <si>
    <r>
      <rPr>
        <b/>
        <sz val="8"/>
        <color rgb="FF000000"/>
        <rFont val="Segoe UI"/>
        <family val="2"/>
      </rPr>
      <t>TOTAL ASSETS</t>
    </r>
  </si>
  <si>
    <r>
      <rPr>
        <b/>
        <sz val="8"/>
        <color rgb="FF000000"/>
        <rFont val="Segoe UI"/>
        <family val="2"/>
      </rPr>
      <t>LIABILITIES</t>
    </r>
  </si>
  <si>
    <r>
      <rPr>
        <b/>
        <sz val="8"/>
        <color rgb="FF000000"/>
        <rFont val="Segoe UI"/>
        <family val="2"/>
      </rPr>
      <t>Non Current Liabilities</t>
    </r>
  </si>
  <si>
    <r>
      <rPr>
        <sz val="8"/>
        <color rgb="FF000000"/>
        <rFont val="Segoe UI"/>
        <family val="2"/>
      </rPr>
      <t>Long Term Loans</t>
    </r>
  </si>
  <si>
    <r>
      <rPr>
        <sz val="8"/>
        <color rgb="FF000000"/>
        <rFont val="Segoe UI"/>
        <family val="2"/>
      </rPr>
      <t>Long Term Consumers' Refund</t>
    </r>
  </si>
  <si>
    <r>
      <rPr>
        <sz val="8"/>
        <color rgb="FF000000"/>
        <rFont val="Segoe UI"/>
        <family val="2"/>
      </rPr>
      <t>Finance Lease Liability</t>
    </r>
  </si>
  <si>
    <r>
      <rPr>
        <sz val="8"/>
        <color rgb="FF000000"/>
        <rFont val="Segoe UI"/>
        <family val="2"/>
      </rPr>
      <t>Restructured Accounts Payable</t>
    </r>
  </si>
  <si>
    <r>
      <rPr>
        <sz val="8"/>
        <color rgb="FF000000"/>
        <rFont val="Segoe UI"/>
        <family val="2"/>
      </rPr>
      <t>Restructured Loans Payable</t>
    </r>
  </si>
  <si>
    <r>
      <rPr>
        <sz val="8"/>
        <color rgb="FF000000"/>
        <rFont val="Segoe UI"/>
        <family val="2"/>
      </rPr>
      <t>Tax Payable</t>
    </r>
  </si>
  <si>
    <r>
      <rPr>
        <sz val="8"/>
        <color rgb="FF000000"/>
        <rFont val="Segoe UI"/>
        <family val="2"/>
      </rPr>
      <t>Other Non Current Liabilities</t>
    </r>
  </si>
  <si>
    <r>
      <rPr>
        <b/>
        <sz val="8"/>
        <color rgb="FF000000"/>
        <rFont val="Segoe UI"/>
        <family val="2"/>
      </rPr>
      <t>TOTAL NON CURRENT LIABILITIES</t>
    </r>
  </si>
  <si>
    <r>
      <rPr>
        <b/>
        <sz val="8"/>
        <color rgb="FF000000"/>
        <rFont val="Segoe UI"/>
        <family val="2"/>
      </rPr>
      <t>Current Liabilities</t>
    </r>
  </si>
  <si>
    <r>
      <rPr>
        <sz val="8"/>
        <color rgb="FF000000"/>
        <rFont val="Segoe UI"/>
        <family val="2"/>
      </rPr>
      <t>Short Term Loans</t>
    </r>
  </si>
  <si>
    <r>
      <rPr>
        <sz val="8"/>
        <color rgb="FF000000"/>
        <rFont val="Segoe UI"/>
        <family val="2"/>
      </rPr>
      <t>Notes Payable</t>
    </r>
  </si>
  <si>
    <r>
      <rPr>
        <sz val="8"/>
        <color rgb="FF000000"/>
        <rFont val="Segoe UI"/>
        <family val="2"/>
      </rPr>
      <t>Accounts Payable</t>
    </r>
  </si>
  <si>
    <r>
      <rPr>
        <sz val="8"/>
        <color rgb="FF000000"/>
        <rFont val="Segoe UI"/>
        <family val="2"/>
      </rPr>
      <t>Current Portion of Long Term Liabilities</t>
    </r>
  </si>
  <si>
    <r>
      <rPr>
        <sz val="8"/>
        <color rgb="FF000000"/>
        <rFont val="Segoe UI"/>
        <family val="2"/>
      </rPr>
      <t>Accrued Taxes</t>
    </r>
  </si>
  <si>
    <r>
      <rPr>
        <sz val="8"/>
        <color rgb="FF000000"/>
        <rFont val="Segoe UI"/>
        <family val="2"/>
      </rPr>
      <t>Accrued Interest</t>
    </r>
  </si>
  <si>
    <r>
      <rPr>
        <sz val="8"/>
        <color rgb="FF000000"/>
        <rFont val="Segoe UI"/>
        <family val="2"/>
      </rPr>
      <t>Penalties and Surcharge Payable</t>
    </r>
  </si>
  <si>
    <r>
      <rPr>
        <sz val="8"/>
        <color rgb="FF000000"/>
        <rFont val="Segoe UI"/>
        <family val="2"/>
      </rPr>
      <t>Patronage Capital Payable</t>
    </r>
  </si>
  <si>
    <r>
      <rPr>
        <sz val="8"/>
        <color rgb="FF000000"/>
        <rFont val="Segoe UI"/>
        <family val="2"/>
      </rPr>
      <t>Patronage Refund Payable *</t>
    </r>
  </si>
  <si>
    <r>
      <rPr>
        <sz val="8"/>
        <color rgb="FF000000"/>
        <rFont val="Segoe UI"/>
        <family val="2"/>
      </rPr>
      <t>Interest on Share Capital Payable *</t>
    </r>
  </si>
  <si>
    <r>
      <rPr>
        <sz val="8"/>
        <color rgb="FF000000"/>
        <rFont val="Segoe UI"/>
        <family val="2"/>
      </rPr>
      <t>Due to Union/Federation (CETF) *</t>
    </r>
  </si>
  <si>
    <r>
      <rPr>
        <sz val="8"/>
        <color rgb="FF000000"/>
        <rFont val="Segoe UI"/>
        <family val="2"/>
      </rPr>
      <t>Consumers Advances for Construction</t>
    </r>
  </si>
  <si>
    <r>
      <rPr>
        <sz val="8"/>
        <color rgb="FF000000"/>
        <rFont val="Segoe UI"/>
        <family val="2"/>
      </rPr>
      <t>Miscellaneous Current and Accrued Liabilities</t>
    </r>
  </si>
  <si>
    <r>
      <rPr>
        <b/>
        <sz val="8"/>
        <color rgb="FF000000"/>
        <rFont val="Segoe UI"/>
        <family val="2"/>
      </rPr>
      <t>TOTAL CURRENT LIABILITIES</t>
    </r>
  </si>
  <si>
    <r>
      <rPr>
        <b/>
        <sz val="8"/>
        <color rgb="FF000000"/>
        <rFont val="Segoe UI"/>
        <family val="2"/>
      </rPr>
      <t>TOTAL LIABILITIES</t>
    </r>
  </si>
  <si>
    <r>
      <rPr>
        <b/>
        <sz val="8"/>
        <color rgb="FF000000"/>
        <rFont val="Segoe UI"/>
        <family val="2"/>
      </rPr>
      <t>MEMBERS' EQUITY</t>
    </r>
  </si>
  <si>
    <r>
      <rPr>
        <sz val="8"/>
        <color rgb="FF000000"/>
        <rFont val="Segoe UI"/>
        <family val="2"/>
      </rPr>
      <t>Members' Contribution</t>
    </r>
  </si>
  <si>
    <r>
      <rPr>
        <sz val="8"/>
        <color rgb="FF000000"/>
        <rFont val="Segoe UI"/>
        <family val="2"/>
      </rPr>
      <t>Authorized Share Capital *</t>
    </r>
  </si>
  <si>
    <r>
      <rPr>
        <sz val="8"/>
        <color rgb="FF000000"/>
        <rFont val="Segoe UI"/>
        <family val="2"/>
      </rPr>
      <t>Unissued Shared Capital *</t>
    </r>
  </si>
  <si>
    <r>
      <rPr>
        <sz val="8"/>
        <color rgb="FF000000"/>
        <rFont val="Segoe UI"/>
        <family val="2"/>
      </rPr>
      <t>Subscribed Share Capital *</t>
    </r>
  </si>
  <si>
    <r>
      <rPr>
        <sz val="8"/>
        <color rgb="FF000000"/>
        <rFont val="Segoe UI"/>
        <family val="2"/>
      </rPr>
      <t>Subscription Receivable *</t>
    </r>
  </si>
  <si>
    <r>
      <rPr>
        <sz val="8"/>
        <color rgb="FF000000"/>
        <rFont val="Segoe UI"/>
        <family val="2"/>
      </rPr>
      <t>Paid-Up Share Capital *</t>
    </r>
  </si>
  <si>
    <r>
      <rPr>
        <sz val="8"/>
        <color rgb="FF000000"/>
        <rFont val="Segoe UI"/>
        <family val="2"/>
      </rPr>
      <t>Deposit for Share Capital Subscription *</t>
    </r>
  </si>
  <si>
    <r>
      <rPr>
        <sz val="8"/>
        <color rgb="FF000000"/>
        <rFont val="Segoe UI"/>
        <family val="2"/>
      </rPr>
      <t>Patronage Capital</t>
    </r>
  </si>
  <si>
    <r>
      <rPr>
        <sz val="8"/>
        <color rgb="FF000000"/>
        <rFont val="Segoe UI"/>
        <family val="2"/>
      </rPr>
      <t>Donated Capital</t>
    </r>
  </si>
  <si>
    <r>
      <rPr>
        <sz val="8"/>
        <color rgb="FF000000"/>
        <rFont val="Segoe UI"/>
        <family val="2"/>
      </rPr>
      <t>Reinvestment/RFSC</t>
    </r>
  </si>
  <si>
    <r>
      <rPr>
        <sz val="8"/>
        <color rgb="FF000000"/>
        <rFont val="Segoe UI"/>
        <family val="2"/>
      </rPr>
      <t>Contributions in Aid of Construction</t>
    </r>
  </si>
  <si>
    <r>
      <rPr>
        <sz val="8"/>
        <color rgb="FF000000"/>
        <rFont val="Segoe UI"/>
        <family val="2"/>
      </rPr>
      <t>Revaluation Surplus</t>
    </r>
  </si>
  <si>
    <r>
      <rPr>
        <sz val="8"/>
        <color rgb="FF000000"/>
        <rFont val="Segoe UI"/>
        <family val="2"/>
      </rPr>
      <t>IMC Investment</t>
    </r>
  </si>
  <si>
    <r>
      <rPr>
        <sz val="8"/>
        <color rgb="FF000000"/>
        <rFont val="Segoe UI"/>
        <family val="2"/>
      </rPr>
      <t>Appropriated Margins</t>
    </r>
  </si>
  <si>
    <r>
      <rPr>
        <sz val="8"/>
        <color rgb="FF000000"/>
        <rFont val="Segoe UI"/>
        <family val="2"/>
      </rPr>
      <t>Statutory Reserves</t>
    </r>
  </si>
  <si>
    <r>
      <rPr>
        <sz val="8"/>
        <color rgb="FF000000"/>
        <rFont val="Segoe UI"/>
        <family val="2"/>
      </rPr>
      <t>Unappropriated Margins</t>
    </r>
  </si>
  <si>
    <r>
      <rPr>
        <sz val="8"/>
        <color rgb="FF000000"/>
        <rFont val="Segoe UI"/>
        <family val="2"/>
      </rPr>
      <t>Undivided Net Surplus</t>
    </r>
  </si>
  <si>
    <r>
      <rPr>
        <sz val="8"/>
        <color rgb="FF000000"/>
        <rFont val="Segoe UI"/>
        <family val="2"/>
      </rPr>
      <t>Net Loss</t>
    </r>
  </si>
  <si>
    <r>
      <rPr>
        <sz val="8"/>
        <color rgb="FF000000"/>
        <rFont val="Segoe UI"/>
        <family val="2"/>
      </rPr>
      <t>Accumulated Other Comprehensive Margin/(Loss)</t>
    </r>
  </si>
  <si>
    <r>
      <rPr>
        <b/>
        <sz val="8"/>
        <color rgb="FF000000"/>
        <rFont val="Segoe UI"/>
        <family val="2"/>
      </rPr>
      <t>TOTAL MEMBERS EQUITY</t>
    </r>
  </si>
  <si>
    <r>
      <rPr>
        <b/>
        <sz val="8"/>
        <color rgb="FF000000"/>
        <rFont val="Segoe UI"/>
        <family val="2"/>
      </rPr>
      <t>TOTAL LIABILITIES AND MEMBERS EQUITY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</si>
</sst>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,;\(#,##0.00,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sz val="8"/>
      <name val="Calibri"/>
      <family val="2"/>
    </font>
    <font>
      <b/>
      <sz val="8"/>
      <color rgb="FF31484C"/>
      <name val="Segoe U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FFFFFF"/>
        <bgColor rgb="FFFFFFFF"/>
      </patternFill>
    </fill>
    <fill>
      <patternFill patternType="solid">
        <fgColor rgb="FFF2EEBF"/>
        <bgColor rgb="FFF2EEBF"/>
      </patternFill>
    </fill>
    <fill>
      <patternFill patternType="solid">
        <fgColor rgb="FFEEE8AA"/>
        <bgColor rgb="FFEEE8AA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double">
        <color rgb="FFD3D3D3"/>
      </bottom>
      <diagonal/>
    </border>
    <border>
      <left/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0" fontId="5" fillId="2" borderId="3" xfId="0" applyNumberFormat="1" applyFont="1" applyFill="1" applyBorder="1" applyAlignment="1">
      <alignment horizontal="center" vertical="center" wrapText="1" readingOrder="1"/>
    </xf>
    <xf numFmtId="0" fontId="6" fillId="3" borderId="0" xfId="0" applyNumberFormat="1" applyFont="1" applyFill="1" applyBorder="1" applyAlignment="1">
      <alignment horizontal="right" vertical="center" wrapText="1" readingOrder="1"/>
    </xf>
    <xf numFmtId="164" fontId="7" fillId="0" borderId="3" xfId="0" applyNumberFormat="1" applyFont="1" applyFill="1" applyBorder="1" applyAlignment="1">
      <alignment horizontal="right" vertical="center" wrapText="1" readingOrder="1"/>
    </xf>
    <xf numFmtId="164" fontId="7" fillId="0" borderId="4" xfId="0" applyNumberFormat="1" applyFont="1" applyFill="1" applyBorder="1" applyAlignment="1">
      <alignment horizontal="right" vertical="center" wrapText="1" readingOrder="1"/>
    </xf>
    <xf numFmtId="164" fontId="6" fillId="4" borderId="3" xfId="0" applyNumberFormat="1" applyFont="1" applyFill="1" applyBorder="1" applyAlignment="1">
      <alignment horizontal="right" vertical="center" wrapText="1" readingOrder="1"/>
    </xf>
    <xf numFmtId="164" fontId="6" fillId="4" borderId="4" xfId="0" applyNumberFormat="1" applyFont="1" applyFill="1" applyBorder="1" applyAlignment="1">
      <alignment horizontal="right" vertical="center" wrapText="1" readingOrder="1"/>
    </xf>
    <xf numFmtId="39" fontId="6" fillId="3" borderId="0" xfId="0" applyNumberFormat="1" applyFont="1" applyFill="1" applyBorder="1" applyAlignment="1">
      <alignment horizontal="right" vertical="center" wrapText="1" readingOrder="1"/>
    </xf>
    <xf numFmtId="39" fontId="6" fillId="0" borderId="0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164" fontId="6" fillId="5" borderId="8" xfId="0" applyNumberFormat="1" applyFont="1" applyFill="1" applyBorder="1" applyAlignment="1">
      <alignment horizontal="right" vertical="center" wrapText="1" readingOrder="1"/>
    </xf>
    <xf numFmtId="164" fontId="6" fillId="5" borderId="6" xfId="0" applyNumberFormat="1" applyFont="1" applyFill="1" applyBorder="1" applyAlignment="1">
      <alignment horizontal="right" vertical="center" wrapText="1" readingOrder="1"/>
    </xf>
    <xf numFmtId="164" fontId="6" fillId="4" borderId="8" xfId="0" applyNumberFormat="1" applyFont="1" applyFill="1" applyBorder="1" applyAlignment="1">
      <alignment horizontal="right" vertical="center" wrapText="1" readingOrder="1"/>
    </xf>
    <xf numFmtId="39" fontId="1" fillId="0" borderId="0" xfId="0" applyNumberFormat="1" applyFont="1" applyFill="1" applyBorder="1"/>
    <xf numFmtId="0" fontId="7" fillId="3" borderId="4" xfId="0" applyNumberFormat="1" applyFont="1" applyFill="1" applyBorder="1" applyAlignment="1">
      <alignment vertical="center" wrapText="1" indent="2" readingOrder="1"/>
    </xf>
    <xf numFmtId="0" fontId="1" fillId="0" borderId="5" xfId="0" applyNumberFormat="1" applyFont="1" applyFill="1" applyBorder="1" applyAlignment="1">
      <alignment vertical="top" wrapText="1"/>
    </xf>
    <xf numFmtId="0" fontId="6" fillId="5" borderId="6" xfId="0" applyNumberFormat="1" applyFont="1" applyFill="1" applyBorder="1" applyAlignment="1">
      <alignment vertic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6" fillId="3" borderId="6" xfId="0" applyNumberFormat="1" applyFont="1" applyFill="1" applyBorder="1" applyAlignment="1">
      <alignment vertical="center" wrapText="1" readingOrder="1"/>
    </xf>
    <xf numFmtId="0" fontId="6" fillId="4" borderId="4" xfId="0" applyNumberFormat="1" applyFont="1" applyFill="1" applyBorder="1" applyAlignment="1">
      <alignment vertical="center" wrapText="1" readingOrder="1"/>
    </xf>
    <xf numFmtId="0" fontId="6" fillId="3" borderId="4" xfId="0" applyNumberFormat="1" applyFont="1" applyFill="1" applyBorder="1" applyAlignment="1">
      <alignment vertical="center" wrapText="1" readingOrder="1"/>
    </xf>
    <xf numFmtId="0" fontId="6" fillId="3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4" fillId="0" borderId="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5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160020"/>
          <a:ext cx="866775" cy="8401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ted%20SFP%20(Regional)_Jun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TH"/>
      <sheetName val="Top Large Assets"/>
      <sheetName val="Huge Loans Payable"/>
      <sheetName val="REGION 1"/>
      <sheetName val="CAR"/>
      <sheetName val="REGION 2"/>
      <sheetName val="REGION 3"/>
      <sheetName val="REGION IV-A"/>
      <sheetName val="REGION IV-B"/>
      <sheetName val="REGION 5"/>
      <sheetName val="REGION 6"/>
      <sheetName val="REGION 7"/>
      <sheetName val="REGION 8"/>
      <sheetName val="REGION 9"/>
      <sheetName val="REGION 10"/>
      <sheetName val="REGION 11"/>
      <sheetName val="REGION 12"/>
      <sheetName val="ARMM"/>
      <sheetName val="CARAGA"/>
      <sheetName val="Conso - Region"/>
      <sheetName val="checking - Region"/>
      <sheetName val="SUM-LUZVIMIN"/>
    </sheetNames>
    <sheetDataSet>
      <sheetData sheetId="0"/>
      <sheetData sheetId="1"/>
      <sheetData sheetId="2"/>
      <sheetData sheetId="3"/>
      <sheetData sheetId="4">
        <row r="5">
          <cell r="C5" t="str">
            <v>As of June 2023
In Thousand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K82"/>
  <sheetViews>
    <sheetView showGridLines="0" tabSelected="1" view="pageBreakPreview" zoomScaleNormal="100" zoomScaleSheetLayoutView="100" workbookViewId="0">
      <pane ySplit="6" topLeftCell="A8" activePane="bottomLeft" state="frozen"/>
      <selection pane="bottomLeft" activeCell="E10" sqref="E10"/>
    </sheetView>
  </sheetViews>
  <sheetFormatPr defaultColWidth="9.109375" defaultRowHeight="14.4" x14ac:dyDescent="0.3"/>
  <cols>
    <col min="1" max="1" width="3.44140625" style="1" customWidth="1"/>
    <col min="2" max="2" width="13.33203125" style="1" customWidth="1"/>
    <col min="3" max="3" width="27.109375" style="1" customWidth="1"/>
    <col min="4" max="4" width="10.109375" style="1" customWidth="1"/>
    <col min="5" max="5" width="10" style="1" bestFit="1" customWidth="1"/>
    <col min="6" max="6" width="10.109375" style="1" customWidth="1"/>
    <col min="7" max="7" width="9.5546875" style="1" bestFit="1" customWidth="1"/>
    <col min="8" max="10" width="10.109375" style="1" customWidth="1"/>
    <col min="11" max="11" width="11" style="1" customWidth="1"/>
    <col min="12" max="16384" width="9.109375" style="1"/>
  </cols>
  <sheetData>
    <row r="1" spans="2:11" ht="12.75" customHeight="1" x14ac:dyDescent="0.3"/>
    <row r="2" spans="2:11" x14ac:dyDescent="0.3">
      <c r="B2" s="21"/>
      <c r="C2" s="26" t="s">
        <v>0</v>
      </c>
      <c r="D2" s="27"/>
      <c r="E2" s="2"/>
      <c r="F2" s="2"/>
      <c r="G2" s="2"/>
    </row>
    <row r="3" spans="2:11" ht="13.5" customHeight="1" x14ac:dyDescent="0.3">
      <c r="B3" s="21"/>
      <c r="C3" s="26" t="s">
        <v>1</v>
      </c>
      <c r="D3" s="27"/>
      <c r="E3" s="27"/>
      <c r="F3" s="2"/>
      <c r="G3" s="2"/>
    </row>
    <row r="4" spans="2:11" x14ac:dyDescent="0.3">
      <c r="B4" s="21"/>
      <c r="C4" s="28" t="s">
        <v>2</v>
      </c>
      <c r="D4" s="29"/>
      <c r="E4" s="29"/>
      <c r="F4" s="29"/>
      <c r="G4" s="29"/>
    </row>
    <row r="5" spans="2:11" x14ac:dyDescent="0.3">
      <c r="B5" s="21"/>
      <c r="C5" s="30" t="str">
        <f>[4]CAR!$C$5</f>
        <v>As of June 2023
In Thousand</v>
      </c>
      <c r="D5" s="27"/>
      <c r="E5" s="27"/>
      <c r="F5" s="2"/>
      <c r="G5" s="2"/>
    </row>
    <row r="6" spans="2:11" x14ac:dyDescent="0.3">
      <c r="B6" s="21"/>
      <c r="C6" s="27"/>
      <c r="D6" s="27"/>
      <c r="E6" s="27"/>
      <c r="F6" s="2"/>
      <c r="G6" s="2"/>
    </row>
    <row r="7" spans="2:11" ht="4.95" customHeight="1" x14ac:dyDescent="0.3"/>
    <row r="8" spans="2:11" ht="15" customHeight="1" x14ac:dyDescent="0.3">
      <c r="B8" s="31" t="s">
        <v>3</v>
      </c>
      <c r="C8" s="32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</row>
    <row r="9" spans="2:11" x14ac:dyDescent="0.3">
      <c r="B9" s="25" t="s">
        <v>12</v>
      </c>
      <c r="C9" s="21"/>
      <c r="D9" s="4"/>
      <c r="E9" s="4"/>
      <c r="F9" s="4"/>
      <c r="G9" s="4"/>
      <c r="H9" s="4"/>
      <c r="I9" s="4"/>
      <c r="J9" s="4"/>
      <c r="K9" s="4"/>
    </row>
    <row r="10" spans="2:11" x14ac:dyDescent="0.3">
      <c r="B10" s="25" t="s">
        <v>13</v>
      </c>
      <c r="C10" s="21"/>
      <c r="D10" s="4"/>
      <c r="E10" s="4"/>
      <c r="F10" s="4"/>
      <c r="G10" s="4"/>
      <c r="H10" s="4"/>
      <c r="I10" s="4"/>
      <c r="J10" s="4"/>
      <c r="K10" s="4"/>
    </row>
    <row r="11" spans="2:11" x14ac:dyDescent="0.3">
      <c r="B11" s="16" t="s">
        <v>14</v>
      </c>
      <c r="C11" s="17"/>
      <c r="D11" s="5">
        <v>866272881.37</v>
      </c>
      <c r="E11" s="6">
        <v>1389588125.25</v>
      </c>
      <c r="F11" s="5">
        <v>607264614.17999995</v>
      </c>
      <c r="G11" s="6">
        <v>321162880.45999998</v>
      </c>
      <c r="H11" s="5">
        <v>126482174.2</v>
      </c>
      <c r="I11" s="5">
        <v>530277605.25</v>
      </c>
      <c r="J11" s="5">
        <v>350875050.13</v>
      </c>
      <c r="K11" s="7">
        <f>SUM(D11:J11)</f>
        <v>4191923330.8399997</v>
      </c>
    </row>
    <row r="12" spans="2:11" x14ac:dyDescent="0.3">
      <c r="B12" s="16" t="s">
        <v>15</v>
      </c>
      <c r="C12" s="17"/>
      <c r="D12" s="5">
        <v>318745801.92000002</v>
      </c>
      <c r="E12" s="6">
        <v>810231704.5</v>
      </c>
      <c r="F12" s="5">
        <v>0</v>
      </c>
      <c r="G12" s="6">
        <v>185724746.96000001</v>
      </c>
      <c r="H12" s="5">
        <v>180803059.75999999</v>
      </c>
      <c r="I12" s="5">
        <v>225147935.28999999</v>
      </c>
      <c r="J12" s="5">
        <v>157461526.96000001</v>
      </c>
      <c r="K12" s="7">
        <f t="shared" ref="K12:K17" si="0">SUM(D12:J12)</f>
        <v>1878114775.3900001</v>
      </c>
    </row>
    <row r="13" spans="2:11" x14ac:dyDescent="0.3">
      <c r="B13" s="16" t="s">
        <v>16</v>
      </c>
      <c r="C13" s="17"/>
      <c r="D13" s="5">
        <v>0</v>
      </c>
      <c r="E13" s="6">
        <v>262799558.33000001</v>
      </c>
      <c r="F13" s="5">
        <v>0</v>
      </c>
      <c r="G13" s="6">
        <v>0</v>
      </c>
      <c r="H13" s="5">
        <v>0</v>
      </c>
      <c r="I13" s="5">
        <v>0</v>
      </c>
      <c r="J13" s="5">
        <v>0</v>
      </c>
      <c r="K13" s="7">
        <f t="shared" si="0"/>
        <v>262799558.33000001</v>
      </c>
    </row>
    <row r="14" spans="2:11" x14ac:dyDescent="0.3">
      <c r="B14" s="16" t="s">
        <v>17</v>
      </c>
      <c r="C14" s="17"/>
      <c r="D14" s="5">
        <v>0</v>
      </c>
      <c r="E14" s="6">
        <v>0</v>
      </c>
      <c r="F14" s="5">
        <v>0</v>
      </c>
      <c r="G14" s="6">
        <v>0</v>
      </c>
      <c r="H14" s="5">
        <v>0</v>
      </c>
      <c r="I14" s="5">
        <v>0</v>
      </c>
      <c r="J14" s="5">
        <v>0</v>
      </c>
      <c r="K14" s="7">
        <f t="shared" si="0"/>
        <v>0</v>
      </c>
    </row>
    <row r="15" spans="2:11" x14ac:dyDescent="0.3">
      <c r="B15" s="16" t="s">
        <v>18</v>
      </c>
      <c r="C15" s="17"/>
      <c r="D15" s="5">
        <v>421024201.13999999</v>
      </c>
      <c r="E15" s="6">
        <v>67233907.239999995</v>
      </c>
      <c r="F15" s="5">
        <v>50861847.25</v>
      </c>
      <c r="G15" s="6">
        <v>166784671.99000001</v>
      </c>
      <c r="H15" s="5">
        <v>109008049.83</v>
      </c>
      <c r="I15" s="5">
        <v>111466165.09999999</v>
      </c>
      <c r="J15" s="5">
        <v>147800869.87</v>
      </c>
      <c r="K15" s="7">
        <f t="shared" si="0"/>
        <v>1074179712.4200001</v>
      </c>
    </row>
    <row r="16" spans="2:11" x14ac:dyDescent="0.3">
      <c r="B16" s="16" t="s">
        <v>19</v>
      </c>
      <c r="C16" s="17"/>
      <c r="D16" s="5">
        <v>58266117.259999998</v>
      </c>
      <c r="E16" s="6">
        <v>62670976.75</v>
      </c>
      <c r="F16" s="5">
        <v>500000</v>
      </c>
      <c r="G16" s="6">
        <v>42263345.539999999</v>
      </c>
      <c r="H16" s="5">
        <v>14619055.880000001</v>
      </c>
      <c r="I16" s="5">
        <v>5566771.0999999996</v>
      </c>
      <c r="J16" s="5">
        <v>53975631.960000001</v>
      </c>
      <c r="K16" s="7">
        <f t="shared" si="0"/>
        <v>237861898.48999998</v>
      </c>
    </row>
    <row r="17" spans="2:11" x14ac:dyDescent="0.3">
      <c r="B17" s="23" t="s">
        <v>20</v>
      </c>
      <c r="C17" s="17"/>
      <c r="D17" s="7">
        <v>1664309001.6900001</v>
      </c>
      <c r="E17" s="8">
        <v>2592524272.0700002</v>
      </c>
      <c r="F17" s="7">
        <v>658626461.42999995</v>
      </c>
      <c r="G17" s="8">
        <v>715935644.95000005</v>
      </c>
      <c r="H17" s="7">
        <v>430912339.67000002</v>
      </c>
      <c r="I17" s="7">
        <v>872458476.74000001</v>
      </c>
      <c r="J17" s="7">
        <v>710113078.91999996</v>
      </c>
      <c r="K17" s="7">
        <f t="shared" si="0"/>
        <v>7644879275.4700003</v>
      </c>
    </row>
    <row r="18" spans="2:11" x14ac:dyDescent="0.3">
      <c r="B18" s="24" t="s">
        <v>21</v>
      </c>
      <c r="C18" s="21"/>
      <c r="D18" s="9"/>
      <c r="E18" s="9"/>
      <c r="F18" s="9"/>
      <c r="G18" s="9"/>
      <c r="H18" s="9"/>
      <c r="I18" s="9"/>
      <c r="J18" s="9"/>
      <c r="K18" s="4"/>
    </row>
    <row r="19" spans="2:11" x14ac:dyDescent="0.3">
      <c r="B19" s="16" t="s">
        <v>22</v>
      </c>
      <c r="C19" s="17"/>
      <c r="D19" s="5">
        <v>231974089.96000001</v>
      </c>
      <c r="E19" s="6">
        <v>223258284.47999999</v>
      </c>
      <c r="F19" s="5">
        <v>187437434.13</v>
      </c>
      <c r="G19" s="6">
        <v>65384497.5</v>
      </c>
      <c r="H19" s="5">
        <v>33071754.23</v>
      </c>
      <c r="I19" s="5">
        <v>26656477.219999999</v>
      </c>
      <c r="J19" s="5">
        <v>26547277.370000001</v>
      </c>
      <c r="K19" s="7">
        <f t="shared" ref="K19:K25" si="1">SUM(D19:J19)</f>
        <v>794329814.88999999</v>
      </c>
    </row>
    <row r="20" spans="2:11" x14ac:dyDescent="0.3">
      <c r="B20" s="16" t="s">
        <v>23</v>
      </c>
      <c r="C20" s="17"/>
      <c r="D20" s="5">
        <v>0</v>
      </c>
      <c r="E20" s="6">
        <v>16430443.24</v>
      </c>
      <c r="F20" s="5">
        <v>0</v>
      </c>
      <c r="G20" s="6">
        <v>0</v>
      </c>
      <c r="H20" s="5">
        <v>0</v>
      </c>
      <c r="I20" s="5">
        <v>0</v>
      </c>
      <c r="J20" s="5">
        <v>12124.99</v>
      </c>
      <c r="K20" s="7">
        <f t="shared" si="1"/>
        <v>16442568.23</v>
      </c>
    </row>
    <row r="21" spans="2:11" x14ac:dyDescent="0.3">
      <c r="B21" s="16" t="s">
        <v>24</v>
      </c>
      <c r="C21" s="17"/>
      <c r="D21" s="5">
        <v>529870288.38</v>
      </c>
      <c r="E21" s="6">
        <v>492778609.43000001</v>
      </c>
      <c r="F21" s="5">
        <v>347509964.94999999</v>
      </c>
      <c r="G21" s="6">
        <v>51221689.640000001</v>
      </c>
      <c r="H21" s="5">
        <v>24857397.440000001</v>
      </c>
      <c r="I21" s="5">
        <v>105653943.23</v>
      </c>
      <c r="J21" s="5">
        <v>187881819.61000001</v>
      </c>
      <c r="K21" s="7">
        <f t="shared" si="1"/>
        <v>1739773712.6800003</v>
      </c>
    </row>
    <row r="22" spans="2:11" x14ac:dyDescent="0.3">
      <c r="B22" s="16" t="s">
        <v>25</v>
      </c>
      <c r="C22" s="17"/>
      <c r="D22" s="5">
        <v>38341075.729999997</v>
      </c>
      <c r="E22" s="6">
        <v>134795090.88999999</v>
      </c>
      <c r="F22" s="5">
        <v>188623340.27000001</v>
      </c>
      <c r="G22" s="6">
        <v>21248264.84</v>
      </c>
      <c r="H22" s="5">
        <v>2214126.67</v>
      </c>
      <c r="I22" s="5">
        <v>39902755.049999997</v>
      </c>
      <c r="J22" s="5">
        <v>11588285.060000001</v>
      </c>
      <c r="K22" s="7">
        <f t="shared" si="1"/>
        <v>436712938.50999999</v>
      </c>
    </row>
    <row r="23" spans="2:11" x14ac:dyDescent="0.3">
      <c r="B23" s="16" t="s">
        <v>26</v>
      </c>
      <c r="C23" s="17"/>
      <c r="D23" s="5">
        <v>172211400.05000001</v>
      </c>
      <c r="E23" s="6">
        <v>81947904.760000005</v>
      </c>
      <c r="F23" s="5">
        <v>56258651.960000001</v>
      </c>
      <c r="G23" s="6">
        <v>36337712.609999999</v>
      </c>
      <c r="H23" s="5">
        <v>11987448.49</v>
      </c>
      <c r="I23" s="5">
        <v>16592703.08</v>
      </c>
      <c r="J23" s="5">
        <v>50819271.549999997</v>
      </c>
      <c r="K23" s="7">
        <f t="shared" si="1"/>
        <v>426155092.5</v>
      </c>
    </row>
    <row r="24" spans="2:11" x14ac:dyDescent="0.3">
      <c r="B24" s="16" t="s">
        <v>27</v>
      </c>
      <c r="C24" s="17"/>
      <c r="D24" s="5">
        <v>11918270.23</v>
      </c>
      <c r="E24" s="6">
        <v>34992499.560000002</v>
      </c>
      <c r="F24" s="5">
        <v>858808.48</v>
      </c>
      <c r="G24" s="6">
        <v>237159.58</v>
      </c>
      <c r="H24" s="5">
        <v>20741104.710000001</v>
      </c>
      <c r="I24" s="5">
        <v>27393766.5</v>
      </c>
      <c r="J24" s="5">
        <v>2960384.86</v>
      </c>
      <c r="K24" s="7">
        <f t="shared" si="1"/>
        <v>99101993.920000002</v>
      </c>
    </row>
    <row r="25" spans="2:11" x14ac:dyDescent="0.3">
      <c r="B25" s="23" t="s">
        <v>28</v>
      </c>
      <c r="C25" s="17"/>
      <c r="D25" s="7">
        <v>984315124.35000002</v>
      </c>
      <c r="E25" s="8">
        <v>984202832.36000001</v>
      </c>
      <c r="F25" s="7">
        <v>780688199.78999996</v>
      </c>
      <c r="G25" s="8">
        <v>174429324.16999999</v>
      </c>
      <c r="H25" s="7">
        <v>92871831.540000007</v>
      </c>
      <c r="I25" s="7">
        <v>216199645.08000001</v>
      </c>
      <c r="J25" s="7">
        <v>279809163.44</v>
      </c>
      <c r="K25" s="7">
        <f t="shared" si="1"/>
        <v>3512516120.73</v>
      </c>
    </row>
    <row r="26" spans="2:11" ht="8.25" customHeight="1" x14ac:dyDescent="0.3">
      <c r="B26" s="20" t="s">
        <v>29</v>
      </c>
      <c r="C26" s="21"/>
      <c r="D26" s="10"/>
      <c r="E26" s="10"/>
      <c r="F26" s="10"/>
      <c r="G26" s="10"/>
      <c r="H26" s="10"/>
      <c r="I26" s="10"/>
      <c r="J26" s="10"/>
      <c r="K26" s="11"/>
    </row>
    <row r="27" spans="2:11" ht="15" thickBot="1" x14ac:dyDescent="0.35">
      <c r="B27" s="18" t="s">
        <v>30</v>
      </c>
      <c r="C27" s="19"/>
      <c r="D27" s="12">
        <v>2648624126.04</v>
      </c>
      <c r="E27" s="13">
        <v>3576727104.4299998</v>
      </c>
      <c r="F27" s="12">
        <v>1439314661.22</v>
      </c>
      <c r="G27" s="13">
        <v>890364969.12</v>
      </c>
      <c r="H27" s="12">
        <v>523784171.20999998</v>
      </c>
      <c r="I27" s="12">
        <v>1088658121.8199999</v>
      </c>
      <c r="J27" s="12">
        <v>989922242.36000001</v>
      </c>
      <c r="K27" s="14">
        <f>SUM(D27:J27)</f>
        <v>11157395396.199999</v>
      </c>
    </row>
    <row r="28" spans="2:11" ht="8.25" customHeight="1" thickTop="1" x14ac:dyDescent="0.3">
      <c r="B28" s="20" t="s">
        <v>29</v>
      </c>
      <c r="C28" s="21"/>
      <c r="D28" s="10"/>
      <c r="E28" s="10"/>
      <c r="F28" s="10"/>
      <c r="G28" s="10"/>
      <c r="H28" s="10"/>
      <c r="I28" s="10"/>
      <c r="J28" s="10"/>
      <c r="K28" s="11"/>
    </row>
    <row r="29" spans="2:11" ht="15" thickBot="1" x14ac:dyDescent="0.35">
      <c r="B29" s="22" t="s">
        <v>31</v>
      </c>
      <c r="C29" s="21"/>
      <c r="D29" s="9"/>
      <c r="E29" s="9"/>
      <c r="F29" s="9"/>
      <c r="G29" s="9"/>
      <c r="H29" s="9"/>
      <c r="I29" s="9"/>
      <c r="J29" s="9"/>
      <c r="K29" s="4"/>
    </row>
    <row r="30" spans="2:11" ht="15.6" thickTop="1" thickBot="1" x14ac:dyDescent="0.35">
      <c r="B30" s="22" t="s">
        <v>32</v>
      </c>
      <c r="C30" s="21"/>
      <c r="D30" s="9"/>
      <c r="E30" s="9"/>
      <c r="F30" s="9"/>
      <c r="G30" s="9"/>
      <c r="H30" s="9"/>
      <c r="I30" s="9"/>
      <c r="J30" s="9"/>
      <c r="K30" s="4"/>
    </row>
    <row r="31" spans="2:11" ht="15" thickTop="1" x14ac:dyDescent="0.3">
      <c r="B31" s="16" t="s">
        <v>33</v>
      </c>
      <c r="C31" s="17"/>
      <c r="D31" s="5">
        <v>182899298.33000001</v>
      </c>
      <c r="E31" s="6">
        <v>694601230.41999996</v>
      </c>
      <c r="F31" s="5">
        <v>112794697.39</v>
      </c>
      <c r="G31" s="6">
        <v>170247357.13</v>
      </c>
      <c r="H31" s="5">
        <v>69703424.799999997</v>
      </c>
      <c r="I31" s="5">
        <v>100536010.59</v>
      </c>
      <c r="J31" s="5">
        <v>31319564.129999999</v>
      </c>
      <c r="K31" s="7">
        <f t="shared" ref="K31:K38" si="2">SUM(D31:J31)</f>
        <v>1362101582.79</v>
      </c>
    </row>
    <row r="32" spans="2:11" x14ac:dyDescent="0.3">
      <c r="B32" s="16" t="s">
        <v>34</v>
      </c>
      <c r="C32" s="17"/>
      <c r="D32" s="5">
        <v>0</v>
      </c>
      <c r="E32" s="6">
        <v>0</v>
      </c>
      <c r="F32" s="5">
        <v>0</v>
      </c>
      <c r="G32" s="6">
        <v>0</v>
      </c>
      <c r="H32" s="5">
        <v>0</v>
      </c>
      <c r="I32" s="5">
        <v>0</v>
      </c>
      <c r="J32" s="5">
        <v>0</v>
      </c>
      <c r="K32" s="7">
        <f t="shared" si="2"/>
        <v>0</v>
      </c>
    </row>
    <row r="33" spans="2:11" x14ac:dyDescent="0.3">
      <c r="B33" s="16" t="s">
        <v>35</v>
      </c>
      <c r="C33" s="17"/>
      <c r="D33" s="5">
        <v>0</v>
      </c>
      <c r="E33" s="6">
        <v>42199199.369999997</v>
      </c>
      <c r="F33" s="5">
        <v>0</v>
      </c>
      <c r="G33" s="6">
        <v>0</v>
      </c>
      <c r="H33" s="5">
        <v>0</v>
      </c>
      <c r="I33" s="5">
        <v>0</v>
      </c>
      <c r="J33" s="5">
        <v>0</v>
      </c>
      <c r="K33" s="7">
        <f t="shared" si="2"/>
        <v>42199199.369999997</v>
      </c>
    </row>
    <row r="34" spans="2:11" x14ac:dyDescent="0.3">
      <c r="B34" s="16" t="s">
        <v>36</v>
      </c>
      <c r="C34" s="17"/>
      <c r="D34" s="5">
        <v>0</v>
      </c>
      <c r="E34" s="6">
        <v>0</v>
      </c>
      <c r="F34" s="5">
        <v>0</v>
      </c>
      <c r="G34" s="6">
        <v>0</v>
      </c>
      <c r="H34" s="5">
        <v>0</v>
      </c>
      <c r="I34" s="5">
        <v>0</v>
      </c>
      <c r="J34" s="5">
        <v>0</v>
      </c>
      <c r="K34" s="7">
        <f t="shared" si="2"/>
        <v>0</v>
      </c>
    </row>
    <row r="35" spans="2:11" x14ac:dyDescent="0.3">
      <c r="B35" s="16" t="s">
        <v>37</v>
      </c>
      <c r="C35" s="17"/>
      <c r="D35" s="5">
        <v>0</v>
      </c>
      <c r="E35" s="6">
        <v>0</v>
      </c>
      <c r="F35" s="5">
        <v>0</v>
      </c>
      <c r="G35" s="6">
        <v>0</v>
      </c>
      <c r="H35" s="5">
        <v>0</v>
      </c>
      <c r="I35" s="5">
        <v>0</v>
      </c>
      <c r="J35" s="5">
        <v>0</v>
      </c>
      <c r="K35" s="7">
        <f t="shared" si="2"/>
        <v>0</v>
      </c>
    </row>
    <row r="36" spans="2:11" x14ac:dyDescent="0.3">
      <c r="B36" s="16" t="s">
        <v>38</v>
      </c>
      <c r="C36" s="17"/>
      <c r="D36" s="5">
        <v>0</v>
      </c>
      <c r="E36" s="6">
        <v>0</v>
      </c>
      <c r="F36" s="5">
        <v>0</v>
      </c>
      <c r="G36" s="6">
        <v>0</v>
      </c>
      <c r="H36" s="5">
        <v>0</v>
      </c>
      <c r="I36" s="5">
        <v>0</v>
      </c>
      <c r="J36" s="5">
        <v>0</v>
      </c>
      <c r="K36" s="7">
        <f t="shared" si="2"/>
        <v>0</v>
      </c>
    </row>
    <row r="37" spans="2:11" x14ac:dyDescent="0.3">
      <c r="B37" s="16" t="s">
        <v>39</v>
      </c>
      <c r="C37" s="17"/>
      <c r="D37" s="5">
        <v>240168594.37</v>
      </c>
      <c r="E37" s="6">
        <v>282201759.56</v>
      </c>
      <c r="F37" s="5">
        <v>198158947.33000001</v>
      </c>
      <c r="G37" s="6">
        <v>59382178.189999998</v>
      </c>
      <c r="H37" s="5">
        <v>22930295.199999999</v>
      </c>
      <c r="I37" s="5">
        <v>83382527.310000002</v>
      </c>
      <c r="J37" s="5">
        <v>161785752.75</v>
      </c>
      <c r="K37" s="7">
        <f t="shared" si="2"/>
        <v>1048010054.71</v>
      </c>
    </row>
    <row r="38" spans="2:11" x14ac:dyDescent="0.3">
      <c r="B38" s="23" t="s">
        <v>40</v>
      </c>
      <c r="C38" s="17"/>
      <c r="D38" s="7">
        <v>423067892.69999999</v>
      </c>
      <c r="E38" s="8">
        <v>1019002189.35</v>
      </c>
      <c r="F38" s="7">
        <v>310953644.72000003</v>
      </c>
      <c r="G38" s="8">
        <v>229629535.31999999</v>
      </c>
      <c r="H38" s="7">
        <v>92633720</v>
      </c>
      <c r="I38" s="7">
        <v>183918537.90000001</v>
      </c>
      <c r="J38" s="7">
        <v>193105316.88</v>
      </c>
      <c r="K38" s="7">
        <f t="shared" si="2"/>
        <v>2452310836.8699999</v>
      </c>
    </row>
    <row r="39" spans="2:11" x14ac:dyDescent="0.3">
      <c r="B39" s="24" t="s">
        <v>41</v>
      </c>
      <c r="C39" s="21"/>
      <c r="D39" s="9"/>
      <c r="E39" s="9"/>
      <c r="F39" s="9"/>
      <c r="G39" s="9"/>
      <c r="H39" s="9"/>
      <c r="I39" s="9"/>
      <c r="J39" s="9"/>
      <c r="K39" s="4"/>
    </row>
    <row r="40" spans="2:11" x14ac:dyDescent="0.3">
      <c r="B40" s="16" t="s">
        <v>42</v>
      </c>
      <c r="C40" s="17"/>
      <c r="D40" s="5">
        <v>0</v>
      </c>
      <c r="E40" s="6">
        <v>200000000</v>
      </c>
      <c r="F40" s="5">
        <v>109000000</v>
      </c>
      <c r="G40" s="6">
        <v>0</v>
      </c>
      <c r="H40" s="5">
        <v>0</v>
      </c>
      <c r="I40" s="5">
        <v>0</v>
      </c>
      <c r="J40" s="5">
        <v>97699938.879999995</v>
      </c>
      <c r="K40" s="7">
        <f t="shared" ref="K40:K53" si="3">SUM(D40:J40)</f>
        <v>406699938.88</v>
      </c>
    </row>
    <row r="41" spans="2:11" x14ac:dyDescent="0.3">
      <c r="B41" s="16" t="s">
        <v>43</v>
      </c>
      <c r="C41" s="17"/>
      <c r="D41" s="5">
        <v>0</v>
      </c>
      <c r="E41" s="6">
        <v>0</v>
      </c>
      <c r="F41" s="5">
        <v>0</v>
      </c>
      <c r="G41" s="6">
        <v>0</v>
      </c>
      <c r="H41" s="5">
        <v>0</v>
      </c>
      <c r="I41" s="5">
        <v>11351993.5</v>
      </c>
      <c r="J41" s="5">
        <v>0</v>
      </c>
      <c r="K41" s="7">
        <f t="shared" si="3"/>
        <v>11351993.5</v>
      </c>
    </row>
    <row r="42" spans="2:11" x14ac:dyDescent="0.3">
      <c r="B42" s="16" t="s">
        <v>44</v>
      </c>
      <c r="C42" s="17"/>
      <c r="D42" s="5">
        <v>574180081.51999998</v>
      </c>
      <c r="E42" s="6">
        <v>833194897.99000001</v>
      </c>
      <c r="F42" s="5">
        <v>384154370.04000002</v>
      </c>
      <c r="G42" s="6">
        <v>109475003.56999999</v>
      </c>
      <c r="H42" s="5">
        <v>117803819.94</v>
      </c>
      <c r="I42" s="5">
        <v>158178768.81999999</v>
      </c>
      <c r="J42" s="5">
        <v>220482274.77000001</v>
      </c>
      <c r="K42" s="7">
        <f t="shared" si="3"/>
        <v>2397469216.6500001</v>
      </c>
    </row>
    <row r="43" spans="2:11" x14ac:dyDescent="0.3">
      <c r="B43" s="16" t="s">
        <v>45</v>
      </c>
      <c r="C43" s="17"/>
      <c r="D43" s="5">
        <v>36123494.859999999</v>
      </c>
      <c r="E43" s="6">
        <v>56525905.82</v>
      </c>
      <c r="F43" s="5">
        <v>26872835</v>
      </c>
      <c r="G43" s="6">
        <v>6291127</v>
      </c>
      <c r="H43" s="5">
        <v>7276870</v>
      </c>
      <c r="I43" s="5">
        <v>14738144.039999999</v>
      </c>
      <c r="J43" s="5">
        <v>24050895.710000001</v>
      </c>
      <c r="K43" s="7">
        <f t="shared" si="3"/>
        <v>171879272.43000001</v>
      </c>
    </row>
    <row r="44" spans="2:11" x14ac:dyDescent="0.3">
      <c r="B44" s="16" t="s">
        <v>46</v>
      </c>
      <c r="C44" s="17"/>
      <c r="D44" s="5">
        <v>61827055.869999997</v>
      </c>
      <c r="E44" s="6">
        <v>32286037.84</v>
      </c>
      <c r="F44" s="5">
        <v>88680427.650000006</v>
      </c>
      <c r="G44" s="6">
        <v>22456220.109999999</v>
      </c>
      <c r="H44" s="5">
        <v>35691590.789999999</v>
      </c>
      <c r="I44" s="5">
        <v>4909763.47</v>
      </c>
      <c r="J44" s="5">
        <v>2414171.64</v>
      </c>
      <c r="K44" s="7">
        <f t="shared" si="3"/>
        <v>248265267.37</v>
      </c>
    </row>
    <row r="45" spans="2:11" x14ac:dyDescent="0.3">
      <c r="B45" s="16" t="s">
        <v>47</v>
      </c>
      <c r="C45" s="17"/>
      <c r="D45" s="5">
        <v>0</v>
      </c>
      <c r="E45" s="6">
        <v>901519.7</v>
      </c>
      <c r="F45" s="5">
        <v>0.03</v>
      </c>
      <c r="G45" s="6">
        <v>3776095</v>
      </c>
      <c r="H45" s="5">
        <v>0</v>
      </c>
      <c r="I45" s="5">
        <v>52544.78</v>
      </c>
      <c r="J45" s="5">
        <v>0</v>
      </c>
      <c r="K45" s="7">
        <f t="shared" si="3"/>
        <v>4730159.5100000007</v>
      </c>
    </row>
    <row r="46" spans="2:11" x14ac:dyDescent="0.3">
      <c r="B46" s="16" t="s">
        <v>48</v>
      </c>
      <c r="C46" s="17"/>
      <c r="D46" s="5">
        <v>0</v>
      </c>
      <c r="E46" s="6">
        <v>117215.97</v>
      </c>
      <c r="F46" s="5">
        <v>0</v>
      </c>
      <c r="G46" s="6">
        <v>0</v>
      </c>
      <c r="H46" s="5">
        <v>0</v>
      </c>
      <c r="I46" s="5">
        <v>0</v>
      </c>
      <c r="J46" s="5">
        <v>0</v>
      </c>
      <c r="K46" s="7">
        <f t="shared" si="3"/>
        <v>117215.97</v>
      </c>
    </row>
    <row r="47" spans="2:11" x14ac:dyDescent="0.3">
      <c r="B47" s="16" t="s">
        <v>49</v>
      </c>
      <c r="C47" s="17"/>
      <c r="D47" s="5">
        <v>0</v>
      </c>
      <c r="E47" s="6">
        <v>0</v>
      </c>
      <c r="F47" s="5">
        <v>0</v>
      </c>
      <c r="G47" s="6">
        <v>0</v>
      </c>
      <c r="H47" s="5">
        <v>0</v>
      </c>
      <c r="I47" s="5">
        <v>0</v>
      </c>
      <c r="J47" s="5">
        <v>0</v>
      </c>
      <c r="K47" s="7">
        <f t="shared" si="3"/>
        <v>0</v>
      </c>
    </row>
    <row r="48" spans="2:11" x14ac:dyDescent="0.3">
      <c r="B48" s="16" t="s">
        <v>50</v>
      </c>
      <c r="C48" s="17"/>
      <c r="D48" s="5">
        <v>0</v>
      </c>
      <c r="E48" s="6">
        <v>0</v>
      </c>
      <c r="F48" s="5">
        <v>0</v>
      </c>
      <c r="G48" s="6">
        <v>0</v>
      </c>
      <c r="H48" s="5">
        <v>0</v>
      </c>
      <c r="I48" s="5">
        <v>0</v>
      </c>
      <c r="J48" s="5">
        <v>0</v>
      </c>
      <c r="K48" s="7">
        <f t="shared" si="3"/>
        <v>0</v>
      </c>
    </row>
    <row r="49" spans="2:11" x14ac:dyDescent="0.3">
      <c r="B49" s="16" t="s">
        <v>51</v>
      </c>
      <c r="C49" s="17"/>
      <c r="D49" s="5">
        <v>0</v>
      </c>
      <c r="E49" s="6">
        <v>0</v>
      </c>
      <c r="F49" s="5">
        <v>0</v>
      </c>
      <c r="G49" s="6">
        <v>0</v>
      </c>
      <c r="H49" s="5">
        <v>0</v>
      </c>
      <c r="I49" s="5">
        <v>0</v>
      </c>
      <c r="J49" s="5">
        <v>0</v>
      </c>
      <c r="K49" s="7">
        <f t="shared" si="3"/>
        <v>0</v>
      </c>
    </row>
    <row r="50" spans="2:11" x14ac:dyDescent="0.3">
      <c r="B50" s="16" t="s">
        <v>52</v>
      </c>
      <c r="C50" s="17"/>
      <c r="D50" s="5">
        <v>0</v>
      </c>
      <c r="E50" s="6">
        <v>0</v>
      </c>
      <c r="F50" s="5">
        <v>0</v>
      </c>
      <c r="G50" s="6">
        <v>0</v>
      </c>
      <c r="H50" s="5">
        <v>0</v>
      </c>
      <c r="I50" s="5">
        <v>0</v>
      </c>
      <c r="J50" s="5">
        <v>0</v>
      </c>
      <c r="K50" s="7">
        <f t="shared" si="3"/>
        <v>0</v>
      </c>
    </row>
    <row r="51" spans="2:11" x14ac:dyDescent="0.3">
      <c r="B51" s="16" t="s">
        <v>53</v>
      </c>
      <c r="C51" s="17"/>
      <c r="D51" s="5">
        <v>18478940.899999999</v>
      </c>
      <c r="E51" s="6">
        <v>0</v>
      </c>
      <c r="F51" s="5">
        <v>3017882.44</v>
      </c>
      <c r="G51" s="6">
        <v>0</v>
      </c>
      <c r="H51" s="5">
        <v>574083.83999999997</v>
      </c>
      <c r="I51" s="5">
        <v>0</v>
      </c>
      <c r="J51" s="5">
        <v>821986.76</v>
      </c>
      <c r="K51" s="7">
        <f t="shared" si="3"/>
        <v>22892893.940000001</v>
      </c>
    </row>
    <row r="52" spans="2:11" x14ac:dyDescent="0.3">
      <c r="B52" s="16" t="s">
        <v>54</v>
      </c>
      <c r="C52" s="17"/>
      <c r="D52" s="5">
        <v>132334504.31999999</v>
      </c>
      <c r="E52" s="6">
        <v>1928041.14</v>
      </c>
      <c r="F52" s="5">
        <v>11987530.33</v>
      </c>
      <c r="G52" s="6">
        <v>94705222.540000007</v>
      </c>
      <c r="H52" s="5">
        <v>30203883.75</v>
      </c>
      <c r="I52" s="5">
        <v>85749477.609999999</v>
      </c>
      <c r="J52" s="5">
        <v>13762032.82</v>
      </c>
      <c r="K52" s="7">
        <f t="shared" si="3"/>
        <v>370670692.50999999</v>
      </c>
    </row>
    <row r="53" spans="2:11" x14ac:dyDescent="0.3">
      <c r="B53" s="23" t="s">
        <v>55</v>
      </c>
      <c r="C53" s="17"/>
      <c r="D53" s="7">
        <v>822944077.47000003</v>
      </c>
      <c r="E53" s="8">
        <v>1124953618.46</v>
      </c>
      <c r="F53" s="7">
        <v>623713045.49000001</v>
      </c>
      <c r="G53" s="8">
        <v>236703668.22</v>
      </c>
      <c r="H53" s="7">
        <v>191550248.31999999</v>
      </c>
      <c r="I53" s="7">
        <v>274980692.22000003</v>
      </c>
      <c r="J53" s="7">
        <v>359231300.57999998</v>
      </c>
      <c r="K53" s="7">
        <f t="shared" si="3"/>
        <v>3634076650.7600002</v>
      </c>
    </row>
    <row r="54" spans="2:11" ht="8.25" customHeight="1" x14ac:dyDescent="0.3">
      <c r="B54" s="20" t="s">
        <v>29</v>
      </c>
      <c r="C54" s="21"/>
      <c r="D54" s="10"/>
      <c r="E54" s="10"/>
      <c r="F54" s="10"/>
      <c r="G54" s="10"/>
      <c r="H54" s="10"/>
      <c r="I54" s="10"/>
      <c r="J54" s="10"/>
      <c r="K54" s="11"/>
    </row>
    <row r="55" spans="2:11" ht="15" thickBot="1" x14ac:dyDescent="0.35">
      <c r="B55" s="18" t="s">
        <v>56</v>
      </c>
      <c r="C55" s="19"/>
      <c r="D55" s="12">
        <v>1246011970.1700001</v>
      </c>
      <c r="E55" s="13">
        <v>2143955807.8099999</v>
      </c>
      <c r="F55" s="12">
        <v>934666690.21000004</v>
      </c>
      <c r="G55" s="13">
        <v>466333203.54000002</v>
      </c>
      <c r="H55" s="12">
        <v>284183968.31999999</v>
      </c>
      <c r="I55" s="12">
        <v>458899230.12</v>
      </c>
      <c r="J55" s="12">
        <v>552336617.46000004</v>
      </c>
      <c r="K55" s="14">
        <f>SUM(D55:J55)</f>
        <v>6086387487.6300001</v>
      </c>
    </row>
    <row r="56" spans="2:11" ht="8.25" customHeight="1" thickTop="1" x14ac:dyDescent="0.3">
      <c r="B56" s="20" t="s">
        <v>29</v>
      </c>
      <c r="C56" s="21"/>
      <c r="D56" s="10"/>
      <c r="E56" s="10"/>
      <c r="F56" s="10"/>
      <c r="G56" s="10"/>
      <c r="H56" s="10"/>
      <c r="I56" s="10"/>
      <c r="J56" s="10"/>
      <c r="K56" s="11"/>
    </row>
    <row r="57" spans="2:11" ht="15" thickBot="1" x14ac:dyDescent="0.35">
      <c r="B57" s="22" t="s">
        <v>57</v>
      </c>
      <c r="C57" s="21"/>
      <c r="D57" s="9"/>
      <c r="E57" s="9"/>
      <c r="F57" s="9"/>
      <c r="G57" s="9"/>
      <c r="H57" s="9"/>
      <c r="I57" s="9"/>
      <c r="J57" s="9"/>
      <c r="K57" s="4"/>
    </row>
    <row r="58" spans="2:11" ht="15" thickTop="1" x14ac:dyDescent="0.3">
      <c r="B58" s="16" t="s">
        <v>58</v>
      </c>
      <c r="C58" s="17"/>
      <c r="D58" s="5">
        <v>940379</v>
      </c>
      <c r="E58" s="6">
        <v>900157.2</v>
      </c>
      <c r="F58" s="5">
        <v>568045</v>
      </c>
      <c r="G58" s="6">
        <v>171143.3</v>
      </c>
      <c r="H58" s="5">
        <v>3216638.39</v>
      </c>
      <c r="I58" s="5">
        <v>446265.77</v>
      </c>
      <c r="J58" s="5">
        <v>485743.5</v>
      </c>
      <c r="K58" s="7">
        <f t="shared" ref="K58:K77" si="4">SUM(D58:J58)</f>
        <v>6728372.1600000001</v>
      </c>
    </row>
    <row r="59" spans="2:11" x14ac:dyDescent="0.3">
      <c r="B59" s="16" t="s">
        <v>59</v>
      </c>
      <c r="C59" s="17"/>
      <c r="D59" s="5">
        <v>0</v>
      </c>
      <c r="E59" s="6">
        <v>0</v>
      </c>
      <c r="F59" s="5">
        <v>0</v>
      </c>
      <c r="G59" s="6">
        <v>0</v>
      </c>
      <c r="H59" s="5">
        <v>0</v>
      </c>
      <c r="I59" s="5">
        <v>0</v>
      </c>
      <c r="J59" s="5">
        <v>0</v>
      </c>
      <c r="K59" s="7">
        <f t="shared" si="4"/>
        <v>0</v>
      </c>
    </row>
    <row r="60" spans="2:11" x14ac:dyDescent="0.3">
      <c r="B60" s="16" t="s">
        <v>60</v>
      </c>
      <c r="C60" s="17"/>
      <c r="D60" s="5">
        <v>0</v>
      </c>
      <c r="E60" s="6">
        <v>0</v>
      </c>
      <c r="F60" s="5">
        <v>0</v>
      </c>
      <c r="G60" s="6">
        <v>0</v>
      </c>
      <c r="H60" s="5">
        <v>0</v>
      </c>
      <c r="I60" s="5">
        <v>0</v>
      </c>
      <c r="J60" s="5">
        <v>0</v>
      </c>
      <c r="K60" s="7">
        <f t="shared" si="4"/>
        <v>0</v>
      </c>
    </row>
    <row r="61" spans="2:11" x14ac:dyDescent="0.3">
      <c r="B61" s="16" t="s">
        <v>61</v>
      </c>
      <c r="C61" s="17"/>
      <c r="D61" s="5">
        <v>0</v>
      </c>
      <c r="E61" s="6">
        <v>0</v>
      </c>
      <c r="F61" s="5">
        <v>0</v>
      </c>
      <c r="G61" s="6">
        <v>0</v>
      </c>
      <c r="H61" s="5">
        <v>0</v>
      </c>
      <c r="I61" s="5">
        <v>0</v>
      </c>
      <c r="J61" s="5">
        <v>0</v>
      </c>
      <c r="K61" s="7">
        <f t="shared" si="4"/>
        <v>0</v>
      </c>
    </row>
    <row r="62" spans="2:11" x14ac:dyDescent="0.3">
      <c r="B62" s="16" t="s">
        <v>62</v>
      </c>
      <c r="C62" s="17"/>
      <c r="D62" s="5">
        <v>0</v>
      </c>
      <c r="E62" s="6">
        <v>0</v>
      </c>
      <c r="F62" s="5">
        <v>0</v>
      </c>
      <c r="G62" s="6">
        <v>0</v>
      </c>
      <c r="H62" s="5">
        <v>0</v>
      </c>
      <c r="I62" s="5">
        <v>0</v>
      </c>
      <c r="J62" s="5">
        <v>0</v>
      </c>
      <c r="K62" s="7">
        <f t="shared" si="4"/>
        <v>0</v>
      </c>
    </row>
    <row r="63" spans="2:11" x14ac:dyDescent="0.3">
      <c r="B63" s="16" t="s">
        <v>63</v>
      </c>
      <c r="C63" s="17"/>
      <c r="D63" s="5">
        <v>0</v>
      </c>
      <c r="E63" s="6">
        <v>0</v>
      </c>
      <c r="F63" s="5">
        <v>0</v>
      </c>
      <c r="G63" s="6">
        <v>0</v>
      </c>
      <c r="H63" s="5">
        <v>0</v>
      </c>
      <c r="I63" s="5">
        <v>0</v>
      </c>
      <c r="J63" s="5">
        <v>0</v>
      </c>
      <c r="K63" s="7">
        <f t="shared" si="4"/>
        <v>0</v>
      </c>
    </row>
    <row r="64" spans="2:11" x14ac:dyDescent="0.3">
      <c r="B64" s="16" t="s">
        <v>64</v>
      </c>
      <c r="C64" s="17"/>
      <c r="D64" s="5">
        <v>0</v>
      </c>
      <c r="E64" s="6">
        <v>0</v>
      </c>
      <c r="F64" s="5">
        <v>0</v>
      </c>
      <c r="G64" s="6">
        <v>0</v>
      </c>
      <c r="H64" s="5">
        <v>0</v>
      </c>
      <c r="I64" s="5">
        <v>0</v>
      </c>
      <c r="J64" s="5">
        <v>0</v>
      </c>
      <c r="K64" s="7">
        <f t="shared" si="4"/>
        <v>0</v>
      </c>
    </row>
    <row r="65" spans="2:11" x14ac:dyDescent="0.3">
      <c r="B65" s="16" t="s">
        <v>65</v>
      </c>
      <c r="C65" s="17"/>
      <c r="D65" s="5">
        <v>0</v>
      </c>
      <c r="E65" s="6">
        <v>0</v>
      </c>
      <c r="F65" s="5">
        <v>0</v>
      </c>
      <c r="G65" s="6">
        <v>0</v>
      </c>
      <c r="H65" s="5">
        <v>0</v>
      </c>
      <c r="I65" s="5">
        <v>0</v>
      </c>
      <c r="J65" s="5">
        <v>0</v>
      </c>
      <c r="K65" s="7">
        <f t="shared" si="4"/>
        <v>0</v>
      </c>
    </row>
    <row r="66" spans="2:11" x14ac:dyDescent="0.3">
      <c r="B66" s="16" t="s">
        <v>66</v>
      </c>
      <c r="C66" s="17"/>
      <c r="D66" s="5">
        <v>298935986.58999997</v>
      </c>
      <c r="E66" s="6">
        <v>1136042781.3699999</v>
      </c>
      <c r="F66" s="5">
        <v>341485022.44</v>
      </c>
      <c r="G66" s="6">
        <v>406121035.19</v>
      </c>
      <c r="H66" s="5">
        <v>128933851.09</v>
      </c>
      <c r="I66" s="5">
        <v>365380522.39999998</v>
      </c>
      <c r="J66" s="5">
        <v>285730475</v>
      </c>
      <c r="K66" s="7">
        <f t="shared" si="4"/>
        <v>2962629674.0799999</v>
      </c>
    </row>
    <row r="67" spans="2:11" x14ac:dyDescent="0.3">
      <c r="B67" s="16" t="s">
        <v>67</v>
      </c>
      <c r="C67" s="17"/>
      <c r="D67" s="5">
        <v>0</v>
      </c>
      <c r="E67" s="6">
        <v>811812520.54999995</v>
      </c>
      <c r="F67" s="5">
        <v>0</v>
      </c>
      <c r="G67" s="6">
        <v>197464703.43000001</v>
      </c>
      <c r="H67" s="5">
        <v>0</v>
      </c>
      <c r="I67" s="5">
        <v>369098758.45999998</v>
      </c>
      <c r="J67" s="5">
        <v>472359185.91000003</v>
      </c>
      <c r="K67" s="7">
        <f t="shared" si="4"/>
        <v>1850735168.3500001</v>
      </c>
    </row>
    <row r="68" spans="2:11" x14ac:dyDescent="0.3">
      <c r="B68" s="16" t="s">
        <v>68</v>
      </c>
      <c r="C68" s="17"/>
      <c r="D68" s="5">
        <v>1185537451.77</v>
      </c>
      <c r="E68" s="6">
        <v>200884293.94</v>
      </c>
      <c r="F68" s="5">
        <v>602314795.94000006</v>
      </c>
      <c r="G68" s="6">
        <v>0</v>
      </c>
      <c r="H68" s="5">
        <v>99068222.049999997</v>
      </c>
      <c r="I68" s="5">
        <v>16711675.99</v>
      </c>
      <c r="J68" s="5">
        <v>5595235.9900000002</v>
      </c>
      <c r="K68" s="7">
        <f t="shared" si="4"/>
        <v>2110111675.6800001</v>
      </c>
    </row>
    <row r="69" spans="2:11" x14ac:dyDescent="0.3">
      <c r="B69" s="16" t="s">
        <v>69</v>
      </c>
      <c r="C69" s="17"/>
      <c r="D69" s="5">
        <v>66896754.700000003</v>
      </c>
      <c r="E69" s="6">
        <v>0</v>
      </c>
      <c r="F69" s="5">
        <v>179472277.09999999</v>
      </c>
      <c r="G69" s="6">
        <v>0</v>
      </c>
      <c r="H69" s="5">
        <v>17270200.98</v>
      </c>
      <c r="I69" s="5">
        <v>0</v>
      </c>
      <c r="J69" s="5">
        <v>0</v>
      </c>
      <c r="K69" s="7">
        <f t="shared" si="4"/>
        <v>263639232.78</v>
      </c>
    </row>
    <row r="70" spans="2:11" x14ac:dyDescent="0.3">
      <c r="B70" s="16" t="s">
        <v>70</v>
      </c>
      <c r="C70" s="17"/>
      <c r="D70" s="5">
        <v>0</v>
      </c>
      <c r="E70" s="6">
        <v>0</v>
      </c>
      <c r="F70" s="5">
        <v>0</v>
      </c>
      <c r="G70" s="6">
        <v>0</v>
      </c>
      <c r="H70" s="5">
        <v>0</v>
      </c>
      <c r="I70" s="5">
        <v>0</v>
      </c>
      <c r="J70" s="5">
        <v>0</v>
      </c>
      <c r="K70" s="7">
        <f t="shared" si="4"/>
        <v>0</v>
      </c>
    </row>
    <row r="71" spans="2:11" x14ac:dyDescent="0.3">
      <c r="B71" s="16" t="s">
        <v>71</v>
      </c>
      <c r="C71" s="17"/>
      <c r="D71" s="5">
        <v>0</v>
      </c>
      <c r="E71" s="6">
        <v>0</v>
      </c>
      <c r="F71" s="5">
        <v>0</v>
      </c>
      <c r="G71" s="6">
        <v>0</v>
      </c>
      <c r="H71" s="5">
        <v>0</v>
      </c>
      <c r="I71" s="5">
        <v>0</v>
      </c>
      <c r="J71" s="5">
        <v>0</v>
      </c>
      <c r="K71" s="7">
        <f t="shared" si="4"/>
        <v>0</v>
      </c>
    </row>
    <row r="72" spans="2:11" x14ac:dyDescent="0.3">
      <c r="B72" s="16" t="s">
        <v>72</v>
      </c>
      <c r="C72" s="17"/>
      <c r="D72" s="5">
        <v>0</v>
      </c>
      <c r="E72" s="6">
        <v>0</v>
      </c>
      <c r="F72" s="5">
        <v>0</v>
      </c>
      <c r="G72" s="6">
        <v>0</v>
      </c>
      <c r="H72" s="5">
        <v>0</v>
      </c>
      <c r="I72" s="5">
        <v>-1420831.89</v>
      </c>
      <c r="J72" s="5">
        <v>-15729867</v>
      </c>
      <c r="K72" s="7">
        <f t="shared" si="4"/>
        <v>-17150698.890000001</v>
      </c>
    </row>
    <row r="73" spans="2:11" x14ac:dyDescent="0.3">
      <c r="B73" s="16" t="s">
        <v>73</v>
      </c>
      <c r="C73" s="17"/>
      <c r="D73" s="5">
        <v>-149698416.19</v>
      </c>
      <c r="E73" s="6">
        <v>-716868456.44000006</v>
      </c>
      <c r="F73" s="5">
        <v>-619192169.47000003</v>
      </c>
      <c r="G73" s="6">
        <v>-179725116.34</v>
      </c>
      <c r="H73" s="5">
        <v>-8888709.6199999992</v>
      </c>
      <c r="I73" s="5">
        <v>-120457499.03</v>
      </c>
      <c r="J73" s="5">
        <v>-310855148.5</v>
      </c>
      <c r="K73" s="7">
        <f t="shared" si="4"/>
        <v>-2105685515.5899999</v>
      </c>
    </row>
    <row r="74" spans="2:11" x14ac:dyDescent="0.3">
      <c r="B74" s="16" t="s">
        <v>74</v>
      </c>
      <c r="C74" s="17"/>
      <c r="D74" s="5">
        <v>0</v>
      </c>
      <c r="E74" s="6">
        <v>0</v>
      </c>
      <c r="F74" s="5">
        <v>0</v>
      </c>
      <c r="G74" s="6">
        <v>0</v>
      </c>
      <c r="H74" s="5">
        <v>0</v>
      </c>
      <c r="I74" s="5">
        <v>0</v>
      </c>
      <c r="J74" s="5">
        <v>0</v>
      </c>
      <c r="K74" s="7">
        <f t="shared" si="4"/>
        <v>0</v>
      </c>
    </row>
    <row r="75" spans="2:11" x14ac:dyDescent="0.3">
      <c r="B75" s="16" t="s">
        <v>75</v>
      </c>
      <c r="C75" s="17"/>
      <c r="D75" s="5">
        <v>0</v>
      </c>
      <c r="E75" s="6">
        <v>0</v>
      </c>
      <c r="F75" s="5">
        <v>0</v>
      </c>
      <c r="G75" s="6">
        <v>0</v>
      </c>
      <c r="H75" s="5">
        <v>0</v>
      </c>
      <c r="I75" s="5">
        <v>0</v>
      </c>
      <c r="J75" s="5">
        <v>0</v>
      </c>
      <c r="K75" s="7">
        <f t="shared" si="4"/>
        <v>0</v>
      </c>
    </row>
    <row r="76" spans="2:11" x14ac:dyDescent="0.3">
      <c r="B76" s="16" t="s">
        <v>76</v>
      </c>
      <c r="C76" s="17"/>
      <c r="D76" s="5">
        <v>0</v>
      </c>
      <c r="E76" s="6">
        <v>0</v>
      </c>
      <c r="F76" s="5">
        <v>0</v>
      </c>
      <c r="G76" s="6">
        <v>0</v>
      </c>
      <c r="H76" s="5">
        <v>0</v>
      </c>
      <c r="I76" s="5">
        <v>0</v>
      </c>
      <c r="J76" s="5">
        <v>0</v>
      </c>
      <c r="K76" s="7">
        <f t="shared" si="4"/>
        <v>0</v>
      </c>
    </row>
    <row r="77" spans="2:11" ht="15" thickBot="1" x14ac:dyDescent="0.35">
      <c r="B77" s="18" t="s">
        <v>77</v>
      </c>
      <c r="C77" s="19"/>
      <c r="D77" s="12">
        <v>1402612155.8699999</v>
      </c>
      <c r="E77" s="13">
        <v>1432771296.6199999</v>
      </c>
      <c r="F77" s="12">
        <v>504647971.00999999</v>
      </c>
      <c r="G77" s="13">
        <v>424031765.57999998</v>
      </c>
      <c r="H77" s="12">
        <v>239600202.88999999</v>
      </c>
      <c r="I77" s="12">
        <v>629758891.70000005</v>
      </c>
      <c r="J77" s="12">
        <v>437585624.89999998</v>
      </c>
      <c r="K77" s="14">
        <f t="shared" si="4"/>
        <v>5071007908.5699997</v>
      </c>
    </row>
    <row r="78" spans="2:11" ht="8.25" customHeight="1" thickTop="1" x14ac:dyDescent="0.3">
      <c r="B78" s="20" t="s">
        <v>29</v>
      </c>
      <c r="C78" s="21"/>
      <c r="D78" s="10"/>
      <c r="E78" s="10"/>
      <c r="F78" s="10"/>
      <c r="G78" s="10"/>
      <c r="H78" s="10"/>
      <c r="I78" s="10"/>
      <c r="J78" s="10"/>
      <c r="K78" s="11"/>
    </row>
    <row r="79" spans="2:11" ht="15" thickBot="1" x14ac:dyDescent="0.35">
      <c r="B79" s="18" t="s">
        <v>78</v>
      </c>
      <c r="C79" s="19"/>
      <c r="D79" s="12">
        <v>2648624126.04</v>
      </c>
      <c r="E79" s="13">
        <v>3576727104.4299998</v>
      </c>
      <c r="F79" s="12">
        <v>1439314661.22</v>
      </c>
      <c r="G79" s="13">
        <v>890364969.12</v>
      </c>
      <c r="H79" s="12">
        <v>523784171.20999998</v>
      </c>
      <c r="I79" s="12">
        <v>1088658121.8199999</v>
      </c>
      <c r="J79" s="12">
        <v>989922242.36000001</v>
      </c>
      <c r="K79" s="14">
        <f>SUM(D79:J79)</f>
        <v>11157395396.199999</v>
      </c>
    </row>
    <row r="80" spans="2:11" ht="4.2" customHeight="1" thickTop="1" x14ac:dyDescent="0.3"/>
    <row r="82" spans="4:11" x14ac:dyDescent="0.3">
      <c r="D82" s="15">
        <f>D79-D27</f>
        <v>0</v>
      </c>
      <c r="E82" s="15">
        <f t="shared" ref="E82:K82" si="5">E79-E27</f>
        <v>0</v>
      </c>
      <c r="F82" s="15">
        <f t="shared" si="5"/>
        <v>0</v>
      </c>
      <c r="G82" s="15">
        <f t="shared" si="5"/>
        <v>0</v>
      </c>
      <c r="H82" s="15">
        <f t="shared" si="5"/>
        <v>0</v>
      </c>
      <c r="I82" s="15">
        <f t="shared" si="5"/>
        <v>0</v>
      </c>
      <c r="J82" s="15">
        <f t="shared" si="5"/>
        <v>0</v>
      </c>
      <c r="K82" s="15">
        <f t="shared" si="5"/>
        <v>0</v>
      </c>
    </row>
  </sheetData>
  <mergeCells count="77">
    <mergeCell ref="B14:C14"/>
    <mergeCell ref="B2:B6"/>
    <mergeCell ref="C2:D2"/>
    <mergeCell ref="C3:E3"/>
    <mergeCell ref="C4:G4"/>
    <mergeCell ref="C5:E6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74:C74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5:C75"/>
    <mergeCell ref="B76:C76"/>
    <mergeCell ref="B77:C77"/>
    <mergeCell ref="B78:C78"/>
    <mergeCell ref="B79:C79"/>
  </mergeCells>
  <printOptions horizontalCentered="1"/>
  <pageMargins left="0.2" right="0.2" top="0" bottom="0" header="0" footer="0"/>
  <pageSetup paperSize="9" scale="7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CARAGA</vt:lpstr>
      <vt:lpstr>CARAGA!Print_Area</vt:lpstr>
      <vt:lpstr>CARAGA!Print_Titles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2024-03-01T03:07:26Z</dcterms:created>
  <dcterms:modified xsi:type="dcterms:W3CDTF">2024-03-01T07:45:02Z</dcterms:modified>
</cp:coreProperties>
</file>